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40" windowWidth="7500" windowHeight="4065" tabRatio="853"/>
  </bookViews>
  <sheets>
    <sheet name="Мои данные" sheetId="8" r:id="rId1"/>
    <sheet name="Команд. расходы" sheetId="9" r:id="rId2"/>
    <sheet name="МНВ №70" sheetId="10" r:id="rId3"/>
  </sheets>
  <definedNames>
    <definedName name="_xlnm.Print_Area" localSheetId="2">'МНВ №70'!$A$1:$G$25</definedName>
    <definedName name="_xlnm.Print_Area" localSheetId="0">'Мои данные'!$A$1:$I$46</definedName>
  </definedNames>
  <calcPr calcId="145621"/>
</workbook>
</file>

<file path=xl/calcChain.xml><?xml version="1.0" encoding="utf-8"?>
<calcChain xmlns="http://schemas.openxmlformats.org/spreadsheetml/2006/main">
  <c r="A33" i="8" l="1"/>
  <c r="A34" i="8" s="1"/>
  <c r="A35" i="8" s="1"/>
  <c r="A36" i="8" s="1"/>
  <c r="A37" i="8" s="1"/>
  <c r="A38" i="8" s="1"/>
  <c r="A39" i="8" s="1"/>
  <c r="G18" i="10" l="1"/>
  <c r="D12" i="8" l="1"/>
  <c r="I45" i="8" l="1"/>
  <c r="I46" i="8" s="1"/>
  <c r="D11" i="8"/>
</calcChain>
</file>

<file path=xl/comments1.xml><?xml version="1.0" encoding="utf-8"?>
<comments xmlns="http://schemas.openxmlformats.org/spreadsheetml/2006/main">
  <authors>
    <author>Сергей</author>
    <author>User-1</author>
    <author>Alex Sosedko</author>
    <author>Alex</author>
  </authors>
  <commentList>
    <comment ref="D3" authorId="0">
      <text>
        <r>
          <rPr>
            <sz val="8"/>
            <color indexed="81"/>
            <rFont val="Tahoma"/>
            <family val="2"/>
            <charset val="204"/>
          </rPr>
          <t xml:space="preserve">   &lt;Наименование стройки&gt;</t>
        </r>
      </text>
    </comment>
    <comment ref="A16" authorId="1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6" author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C16" authorId="1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
&lt;Обоснование коэффициентов&gt;</t>
        </r>
      </text>
    </comment>
    <comment ref="D16" authorId="1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E16" authorId="1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6" authorId="2">
      <text>
        <r>
          <rPr>
            <sz val="8"/>
            <color indexed="81"/>
            <rFont val="Tahoma"/>
            <family val="2"/>
            <charset val="204"/>
          </rPr>
          <t xml:space="preserve"> &lt;Ср.разр.осн.раб.&gt;</t>
        </r>
      </text>
    </comment>
    <comment ref="G16" authorId="0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на единицу&gt;</t>
        </r>
      </text>
    </comment>
    <comment ref="I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  &lt;ПЗ по позиции на единицу в текущих ценах с учетом всех к-тов&gt;</t>
        </r>
      </text>
    </comment>
  </commentList>
</comments>
</file>

<file path=xl/sharedStrings.xml><?xml version="1.0" encoding="utf-8"?>
<sst xmlns="http://schemas.openxmlformats.org/spreadsheetml/2006/main" count="105" uniqueCount="84">
  <si>
    <t>(наименование стройки)</t>
  </si>
  <si>
    <t>(наименование работ и затрат, наименование объекта)</t>
  </si>
  <si>
    <t>Сметная стоимость___________________________________________________________________</t>
  </si>
  <si>
    <t>№ п/п</t>
  </si>
  <si>
    <t>Обоснование цен</t>
  </si>
  <si>
    <t>Наименование работ</t>
  </si>
  <si>
    <t>Ед. изм.</t>
  </si>
  <si>
    <t>Кол-во</t>
  </si>
  <si>
    <t>Стоимость чел/час     (руб)</t>
  </si>
  <si>
    <t>Стоимость работ (руб) (ст.5хст.7хст.8)</t>
  </si>
  <si>
    <t>Трудоемкость       (чел/час)</t>
  </si>
  <si>
    <t>Средний разряд</t>
  </si>
  <si>
    <t xml:space="preserve">ОАО "ТГК-1"  филиала "Карельский".  Каскад  Сунских ГЭС </t>
  </si>
  <si>
    <t>Основание: Ведомость планируемых работ</t>
  </si>
  <si>
    <t xml:space="preserve">  Всего с учетом "Корректирующий предельный коэффициент филиал "Карельский" ПЗ=0,7 (ОЗП=0,7; ЭМ=0,7; ЗПМ=0,7; МАТ=0,7)"</t>
  </si>
  <si>
    <t>Итого по разделу 1 Ремонтные работы:</t>
  </si>
  <si>
    <t xml:space="preserve">                    Раздел 2. Материалы</t>
  </si>
  <si>
    <t>кг</t>
  </si>
  <si>
    <t>Итоги по разделу 2:</t>
  </si>
  <si>
    <t>ИТОГО по смете</t>
  </si>
  <si>
    <t xml:space="preserve">  НДС 18%</t>
  </si>
  <si>
    <t>ВСЕГО по смете</t>
  </si>
  <si>
    <t xml:space="preserve"> Раздел 1. Ремонтные работы</t>
  </si>
  <si>
    <t>БЦ4-010104-0101</t>
  </si>
  <si>
    <t>Установка и навеска такелажной оснастки и приспособлений при проведении ремонтных работ в проточной части гидроагрегата: диаметр рабочего колеса до 3,2 м</t>
  </si>
  <si>
    <t>турбина</t>
  </si>
  <si>
    <t>БЦ4-010407-0101</t>
  </si>
  <si>
    <t>Ремонт сколов, трещин, кавитационных разрушений на лопастях рабочего колеса с применением воздушно-дугового резака, ручной электросварки с последующей шлифовкой</t>
  </si>
  <si>
    <t>1 кг наплавляемого металла</t>
  </si>
  <si>
    <t>Пенетрант Overchek RED (0,5 л)</t>
  </si>
  <si>
    <t>шт.</t>
  </si>
  <si>
    <t>Проявитель Overchek WHITE (0,5 л)</t>
  </si>
  <si>
    <t>Сметная трудоемкость _________________________________________________________</t>
  </si>
  <si>
    <t>БЦ4-050109-0101</t>
  </si>
  <si>
    <t>Снятие консолей с верхнего кольца направляющего аппарата, диаметр рабочего колеса до 3,2 м: общий вес консоли до 700 т</t>
  </si>
  <si>
    <t>консоль</t>
  </si>
  <si>
    <t>БЦ4-050403-0101</t>
  </si>
  <si>
    <t>Разъединение крышки турбины с верхним кольцом направляющего аппарата (со статором турбины): диаметр рабочего колеса до 3,2 м</t>
  </si>
  <si>
    <t>крышка</t>
  </si>
  <si>
    <t>гидроагрегат</t>
  </si>
  <si>
    <t>БЦ4-050411-0101</t>
  </si>
  <si>
    <t>Разъединение нижнего кольца направляющего аппарата от опорного кольца камеры рабочего колеса, снятие нижнего кольца: диаметр рабочего колеса до 3,2 м</t>
  </si>
  <si>
    <t>кольцо</t>
  </si>
  <si>
    <t>БЦ4-080114-0101</t>
  </si>
  <si>
    <t>Соединение крышки турбины с верхним кольцом направляющего аппарата (статором турбины): диаметр рабочего колеса до 3,2 м</t>
  </si>
  <si>
    <t>БЦ4-080115-0101</t>
  </si>
  <si>
    <t>Установка на крышку турбины регулирующего кольца: диаметр рабочего колеса до 3,2 м</t>
  </si>
  <si>
    <t>на расширенный текущий ремонт гидроагрегата №2 ГЭС-24 "Пиени-Йоки"</t>
  </si>
  <si>
    <t>ЛОКАЛЬНЫЙ РЕСУРСНЫЙ СМЕТНЫЙ РАСЧЕТ  №1</t>
  </si>
  <si>
    <t>Электроды марки ЭА-395/9, типа Э-11Х15Н25М6АГ2 4 мм</t>
  </si>
  <si>
    <t>Электроды марки УОНИ-13/55, типа Э-50А 4 мм</t>
  </si>
  <si>
    <t>Ветошь</t>
  </si>
  <si>
    <t>Круги отрезные, тип 14А63-2БУ 80м/с, размером 115х2,5х22 мм</t>
  </si>
  <si>
    <t>Круги шлифовальные , тип А24 РБФ, размером 125х6х22 мм</t>
  </si>
  <si>
    <t>Бензин БР-2 ('Нефрас С2 80/120')</t>
  </si>
  <si>
    <t>т.</t>
  </si>
  <si>
    <t xml:space="preserve">        стоимость материалов с учетом транспортно-заготовительных расходов  К=1,05 по ценам поставщика</t>
  </si>
  <si>
    <t>Наименование ремонтной операции</t>
  </si>
  <si>
    <t>Объем работ/ Ед. изм.</t>
  </si>
  <si>
    <t>Состав звена</t>
  </si>
  <si>
    <t>Трудо-емкость чел.-ч.</t>
  </si>
  <si>
    <t>профессия</t>
  </si>
  <si>
    <t>разряд</t>
  </si>
  <si>
    <t>числен-ность</t>
  </si>
  <si>
    <t>монтажник</t>
  </si>
  <si>
    <t>Средний разряд работ</t>
  </si>
  <si>
    <t>Суммарные трудозатраты</t>
  </si>
  <si>
    <t>МНВ разработана на основе хронометража рабочего времени на весь комплекс работ</t>
  </si>
  <si>
    <t>Местные нормы времени (МНВ) №70</t>
  </si>
  <si>
    <t>Снятие верхних частей регулирующего кольца, внутреннего и наружного колец направляющего аппарата, опоры регулирующего кольца</t>
  </si>
  <si>
    <t>Снятие верхней части статора турбины</t>
  </si>
  <si>
    <t>на работы по: демонтажу ВКНА и верхней части статора турбины</t>
  </si>
  <si>
    <t>Самкин П. В.</t>
  </si>
  <si>
    <t>Главный инженер КС ГЭС, филиала "Карельский" ОАО "ТГК-1"</t>
  </si>
  <si>
    <t>МНВ №70</t>
  </si>
  <si>
    <t>Демонтаж ВКНА и верхней части статора турбины</t>
  </si>
  <si>
    <t>БЦ22-010602-0101</t>
  </si>
  <si>
    <t>Цветная дефектоскопия поверхности энергооборудования (узлов) лопастей до ремонта</t>
  </si>
  <si>
    <t>дм2</t>
  </si>
  <si>
    <t>прайс-лист</t>
  </si>
  <si>
    <t xml:space="preserve">  Итого Поз. 11-18</t>
  </si>
  <si>
    <t xml:space="preserve">  Итого Поз. 1-10</t>
  </si>
  <si>
    <t>Командировочные расходы</t>
  </si>
  <si>
    <t>Составлен в текущих ценах по состоянию на 4 кв.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</si>
</sst>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8" fillId="0" borderId="0"/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91">
    <xf numFmtId="0" fontId="0" fillId="0" borderId="0" xfId="0"/>
    <xf numFmtId="0" fontId="3" fillId="2" borderId="1" xfId="18" applyFont="1" applyFill="1" applyBorder="1" applyAlignment="1">
      <alignment horizontal="center" vertical="top" wrapText="1"/>
    </xf>
    <xf numFmtId="4" fontId="3" fillId="2" borderId="1" xfId="18" applyNumberFormat="1" applyFont="1" applyFill="1" applyBorder="1" applyAlignment="1">
      <alignment horizontal="center" vertical="top" wrapText="1"/>
    </xf>
    <xf numFmtId="0" fontId="3" fillId="0" borderId="0" xfId="25">
      <alignment horizontal="center"/>
    </xf>
    <xf numFmtId="0" fontId="3" fillId="0" borderId="0" xfId="25" applyAlignment="1">
      <alignment horizontal="left"/>
    </xf>
    <xf numFmtId="0" fontId="3" fillId="0" borderId="1" xfId="13" applyAlignment="1">
      <alignment horizontal="center" vertical="top" wrapText="1"/>
    </xf>
    <xf numFmtId="0" fontId="9" fillId="0" borderId="0" xfId="25" applyFont="1">
      <alignment horizontal="center"/>
    </xf>
    <xf numFmtId="0" fontId="10" fillId="0" borderId="0" xfId="0" applyFont="1"/>
    <xf numFmtId="0" fontId="3" fillId="0" borderId="2" xfId="25" applyBorder="1">
      <alignment horizontal="center"/>
    </xf>
    <xf numFmtId="0" fontId="3" fillId="0" borderId="3" xfId="21" applyBorder="1">
      <alignment horizontal="center"/>
    </xf>
    <xf numFmtId="0" fontId="3" fillId="0" borderId="3" xfId="13" applyBorder="1">
      <alignment horizont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center" vertical="top" wrapText="1"/>
    </xf>
    <xf numFmtId="0" fontId="11" fillId="0" borderId="2" xfId="25" applyFont="1" applyBorder="1">
      <alignment horizontal="center"/>
    </xf>
    <xf numFmtId="0" fontId="11" fillId="0" borderId="0" xfId="25" applyFont="1">
      <alignment horizontal="center"/>
    </xf>
    <xf numFmtId="0" fontId="3" fillId="0" borderId="0" xfId="25" applyAlignment="1">
      <alignment horizontal="right"/>
    </xf>
    <xf numFmtId="0" fontId="12" fillId="0" borderId="0" xfId="25" applyFont="1" applyAlignment="1">
      <alignment horizontal="center"/>
    </xf>
    <xf numFmtId="0" fontId="7" fillId="0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7" fillId="0" borderId="1" xfId="0" applyFont="1" applyFill="1" applyBorder="1" applyAlignment="1">
      <alignment horizontal="left" vertical="top"/>
    </xf>
    <xf numFmtId="0" fontId="3" fillId="0" borderId="1" xfId="0" applyFont="1" applyBorder="1"/>
    <xf numFmtId="0" fontId="3" fillId="2" borderId="1" xfId="0" applyNumberFormat="1" applyFont="1" applyFill="1" applyBorder="1" applyAlignment="1">
      <alignment horizontal="right" vertical="top"/>
    </xf>
    <xf numFmtId="4" fontId="3" fillId="0" borderId="0" xfId="25" applyNumberFormat="1" applyAlignment="1">
      <alignment horizontal="left"/>
    </xf>
    <xf numFmtId="0" fontId="3" fillId="0" borderId="1" xfId="0" applyNumberFormat="1" applyFont="1" applyFill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18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right" vertical="top"/>
    </xf>
    <xf numFmtId="0" fontId="7" fillId="0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3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9" fillId="0" borderId="1" xfId="0" applyFont="1" applyBorder="1"/>
    <xf numFmtId="0" fontId="9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right" vertical="center" wrapText="1"/>
    </xf>
    <xf numFmtId="2" fontId="3" fillId="0" borderId="1" xfId="0" applyNumberFormat="1" applyFont="1" applyBorder="1"/>
    <xf numFmtId="2" fontId="13" fillId="0" borderId="1" xfId="0" applyNumberFormat="1" applyFont="1" applyBorder="1"/>
    <xf numFmtId="0" fontId="3" fillId="0" borderId="1" xfId="0" applyFont="1" applyBorder="1" applyAlignment="1">
      <alignment horizontal="left" vertical="top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13" fillId="0" borderId="4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4" xfId="21" applyFont="1" applyBorder="1" applyAlignment="1">
      <alignment horizontal="left"/>
    </xf>
    <xf numFmtId="0" fontId="13" fillId="0" borderId="5" xfId="21" applyFont="1" applyBorder="1" applyAlignment="1">
      <alignment horizontal="left"/>
    </xf>
    <xf numFmtId="0" fontId="13" fillId="0" borderId="6" xfId="21" applyFont="1" applyBorder="1" applyAlignment="1">
      <alignment horizontal="left"/>
    </xf>
    <xf numFmtId="0" fontId="13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17"/>
    <cellStyle name="Обычный 3" xfId="18"/>
    <cellStyle name="Параметр" xfId="19"/>
    <cellStyle name="ПеременныеСметы" xfId="20"/>
    <cellStyle name="РесСмета" xfId="21"/>
    <cellStyle name="СводВедРес" xfId="22"/>
    <cellStyle name="СводкаСтоимРаб" xfId="23"/>
    <cellStyle name="СводРасч" xfId="24"/>
    <cellStyle name="Титул" xfId="25"/>
    <cellStyle name="Хвост" xfId="26"/>
    <cellStyle name="Ценник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6"/>
  <sheetViews>
    <sheetView tabSelected="1" zoomScaleNormal="100" zoomScaleSheetLayoutView="100" workbookViewId="0">
      <selection activeCell="K39" sqref="K39"/>
    </sheetView>
  </sheetViews>
  <sheetFormatPr defaultRowHeight="12.75" x14ac:dyDescent="0.2"/>
  <cols>
    <col min="1" max="1" width="6.7109375" customWidth="1"/>
    <col min="2" max="2" width="14.7109375" customWidth="1"/>
    <col min="3" max="3" width="52.85546875" customWidth="1"/>
    <col min="4" max="4" width="16" customWidth="1"/>
    <col min="7" max="7" width="12.7109375" customWidth="1"/>
    <col min="8" max="9" width="10.28515625" customWidth="1"/>
    <col min="10" max="10" width="10.42578125" customWidth="1"/>
  </cols>
  <sheetData>
    <row r="1" spans="1:9" ht="9" customHeight="1" x14ac:dyDescent="0.25">
      <c r="B1" s="6"/>
      <c r="C1" s="6"/>
      <c r="D1" s="6"/>
      <c r="E1" s="6"/>
      <c r="F1" s="6"/>
      <c r="G1" s="6"/>
      <c r="H1" s="7"/>
    </row>
    <row r="2" spans="1:9" ht="9" customHeight="1" x14ac:dyDescent="0.25">
      <c r="B2" s="6"/>
      <c r="C2" s="6"/>
      <c r="D2" s="6"/>
      <c r="E2" s="6"/>
      <c r="F2" s="6"/>
      <c r="G2" s="6"/>
      <c r="H2" s="7"/>
    </row>
    <row r="3" spans="1:9" ht="15.75" x14ac:dyDescent="0.25">
      <c r="A3" s="3"/>
      <c r="B3" s="3"/>
      <c r="C3" s="8"/>
      <c r="D3" s="14" t="s">
        <v>12</v>
      </c>
      <c r="E3" s="8"/>
      <c r="F3" s="8"/>
      <c r="G3" s="8"/>
      <c r="H3" s="3"/>
      <c r="I3" s="3"/>
    </row>
    <row r="4" spans="1:9" x14ac:dyDescent="0.2">
      <c r="A4" s="3"/>
      <c r="B4" s="3"/>
      <c r="C4" s="3"/>
      <c r="D4" s="3" t="s">
        <v>0</v>
      </c>
      <c r="E4" s="3"/>
      <c r="F4" s="3"/>
      <c r="G4" s="3"/>
      <c r="H4" s="3"/>
      <c r="I4" s="3"/>
    </row>
    <row r="5" spans="1:9" x14ac:dyDescent="0.2">
      <c r="A5" s="3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3"/>
      <c r="B6" s="3"/>
      <c r="C6" s="3"/>
      <c r="D6" s="15" t="s">
        <v>48</v>
      </c>
      <c r="E6" s="3"/>
      <c r="F6" s="3"/>
      <c r="G6" s="3"/>
      <c r="H6" s="3"/>
      <c r="I6" s="3"/>
    </row>
    <row r="7" spans="1:9" ht="15.75" x14ac:dyDescent="0.25">
      <c r="B7" s="16"/>
      <c r="D7" s="17" t="s">
        <v>47</v>
      </c>
      <c r="E7" s="3"/>
      <c r="F7" s="3"/>
      <c r="G7" s="3"/>
      <c r="H7" s="3"/>
      <c r="I7" s="3"/>
    </row>
    <row r="8" spans="1:9" x14ac:dyDescent="0.2">
      <c r="A8" s="3"/>
      <c r="B8" s="3"/>
      <c r="C8" s="3"/>
      <c r="D8" s="3" t="s">
        <v>1</v>
      </c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x14ac:dyDescent="0.2">
      <c r="A10" s="4" t="s">
        <v>13</v>
      </c>
      <c r="B10" s="3"/>
      <c r="C10" s="3"/>
      <c r="D10" s="3"/>
      <c r="E10" s="3"/>
      <c r="F10" s="3"/>
      <c r="G10" s="3"/>
      <c r="H10" s="3"/>
      <c r="I10" s="3"/>
    </row>
    <row r="11" spans="1:9" x14ac:dyDescent="0.2">
      <c r="A11" s="4" t="s">
        <v>2</v>
      </c>
      <c r="B11" s="3"/>
      <c r="C11" s="3"/>
      <c r="D11" s="24">
        <f>I44</f>
        <v>418552.09</v>
      </c>
      <c r="E11" s="3"/>
      <c r="F11" s="3"/>
      <c r="G11" s="3"/>
      <c r="H11" s="3"/>
      <c r="I11" s="3"/>
    </row>
    <row r="12" spans="1:9" x14ac:dyDescent="0.2">
      <c r="A12" s="4" t="s">
        <v>32</v>
      </c>
      <c r="B12" s="3"/>
      <c r="C12" s="3"/>
      <c r="D12" s="4">
        <f>SUM(J18:J27)</f>
        <v>0</v>
      </c>
      <c r="E12" s="3"/>
      <c r="F12" s="3"/>
      <c r="G12" s="3"/>
      <c r="H12" s="3"/>
      <c r="I12" s="3"/>
    </row>
    <row r="13" spans="1:9" x14ac:dyDescent="0.2">
      <c r="A13" s="4" t="s">
        <v>83</v>
      </c>
      <c r="B13" s="3"/>
      <c r="C13" s="3"/>
      <c r="D13" s="3"/>
      <c r="E13" s="3"/>
      <c r="F13" s="3"/>
      <c r="G13" s="3"/>
      <c r="H13" s="3"/>
      <c r="I13" s="3"/>
    </row>
    <row r="14" spans="1:9" ht="8.25" customHeight="1" x14ac:dyDescent="0.2">
      <c r="A14" s="4"/>
      <c r="B14" s="3"/>
      <c r="C14" s="3"/>
      <c r="D14" s="3"/>
      <c r="E14" s="3"/>
      <c r="F14" s="3"/>
      <c r="G14" s="3"/>
      <c r="H14" s="3"/>
      <c r="I14" s="3"/>
    </row>
    <row r="15" spans="1:9" ht="51" x14ac:dyDescent="0.2">
      <c r="A15" s="1" t="s">
        <v>3</v>
      </c>
      <c r="B15" s="1" t="s">
        <v>4</v>
      </c>
      <c r="C15" s="1" t="s">
        <v>5</v>
      </c>
      <c r="D15" s="1" t="s">
        <v>6</v>
      </c>
      <c r="E15" s="1" t="s">
        <v>7</v>
      </c>
      <c r="F15" s="5" t="s">
        <v>11</v>
      </c>
      <c r="G15" s="1" t="s">
        <v>10</v>
      </c>
      <c r="H15" s="1" t="s">
        <v>8</v>
      </c>
      <c r="I15" s="2" t="s">
        <v>9</v>
      </c>
    </row>
    <row r="16" spans="1:9" x14ac:dyDescent="0.2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10">
        <v>6</v>
      </c>
      <c r="G16" s="9">
        <v>7</v>
      </c>
      <c r="H16" s="9">
        <v>8</v>
      </c>
      <c r="I16" s="9">
        <v>9</v>
      </c>
    </row>
    <row r="17" spans="1:9" x14ac:dyDescent="0.2">
      <c r="A17" s="61" t="s">
        <v>22</v>
      </c>
      <c r="B17" s="62"/>
      <c r="C17" s="62"/>
      <c r="D17" s="62"/>
      <c r="E17" s="62"/>
      <c r="F17" s="62"/>
      <c r="G17" s="62"/>
      <c r="H17" s="62"/>
      <c r="I17" s="9"/>
    </row>
    <row r="18" spans="1:9" ht="36" x14ac:dyDescent="0.2">
      <c r="A18" s="11">
        <v>1</v>
      </c>
      <c r="B18" s="11" t="s">
        <v>23</v>
      </c>
      <c r="C18" s="12" t="s">
        <v>24</v>
      </c>
      <c r="D18" s="13" t="s">
        <v>25</v>
      </c>
      <c r="E18" s="11">
        <v>1</v>
      </c>
      <c r="F18" s="11">
        <v>4</v>
      </c>
      <c r="G18" s="11">
        <v>19</v>
      </c>
      <c r="H18" s="11"/>
      <c r="I18" s="11"/>
    </row>
    <row r="19" spans="1:9" ht="24" x14ac:dyDescent="0.2">
      <c r="A19" s="11">
        <v>2</v>
      </c>
      <c r="B19" s="11" t="s">
        <v>33</v>
      </c>
      <c r="C19" s="12" t="s">
        <v>34</v>
      </c>
      <c r="D19" s="13" t="s">
        <v>35</v>
      </c>
      <c r="E19" s="11">
        <v>2</v>
      </c>
      <c r="F19" s="11">
        <v>4</v>
      </c>
      <c r="G19" s="11">
        <v>4</v>
      </c>
      <c r="H19" s="11"/>
      <c r="I19" s="11"/>
    </row>
    <row r="20" spans="1:9" ht="24" x14ac:dyDescent="0.2">
      <c r="A20" s="11">
        <v>3</v>
      </c>
      <c r="B20" s="11" t="s">
        <v>36</v>
      </c>
      <c r="C20" s="12" t="s">
        <v>37</v>
      </c>
      <c r="D20" s="13" t="s">
        <v>38</v>
      </c>
      <c r="E20" s="11">
        <v>2</v>
      </c>
      <c r="F20" s="11">
        <v>4</v>
      </c>
      <c r="G20" s="11">
        <v>77</v>
      </c>
      <c r="H20" s="11"/>
      <c r="I20" s="11"/>
    </row>
    <row r="21" spans="1:9" x14ac:dyDescent="0.2">
      <c r="A21" s="11">
        <v>4</v>
      </c>
      <c r="B21" s="11" t="s">
        <v>74</v>
      </c>
      <c r="C21" s="12" t="s">
        <v>75</v>
      </c>
      <c r="D21" s="13" t="s">
        <v>39</v>
      </c>
      <c r="E21" s="11">
        <v>1</v>
      </c>
      <c r="F21" s="11">
        <v>4.5</v>
      </c>
      <c r="G21" s="11">
        <v>352.8</v>
      </c>
      <c r="H21" s="11"/>
      <c r="I21" s="11"/>
    </row>
    <row r="22" spans="1:9" ht="36" x14ac:dyDescent="0.2">
      <c r="A22" s="11">
        <v>5</v>
      </c>
      <c r="B22" s="11" t="s">
        <v>40</v>
      </c>
      <c r="C22" s="12" t="s">
        <v>41</v>
      </c>
      <c r="D22" s="13" t="s">
        <v>42</v>
      </c>
      <c r="E22" s="11">
        <v>2</v>
      </c>
      <c r="F22" s="11">
        <v>4</v>
      </c>
      <c r="G22" s="11">
        <v>47</v>
      </c>
      <c r="H22" s="11"/>
      <c r="I22" s="11"/>
    </row>
    <row r="23" spans="1:9" ht="36" x14ac:dyDescent="0.2">
      <c r="A23" s="11">
        <v>6</v>
      </c>
      <c r="B23" s="11" t="s">
        <v>26</v>
      </c>
      <c r="C23" s="12" t="s">
        <v>27</v>
      </c>
      <c r="D23" s="13" t="s">
        <v>28</v>
      </c>
      <c r="E23" s="11">
        <v>8</v>
      </c>
      <c r="F23" s="11">
        <v>5</v>
      </c>
      <c r="G23" s="11">
        <v>32</v>
      </c>
      <c r="H23" s="11"/>
      <c r="I23" s="11"/>
    </row>
    <row r="24" spans="1:9" ht="24" x14ac:dyDescent="0.2">
      <c r="A24" s="11">
        <v>7</v>
      </c>
      <c r="B24" s="11" t="s">
        <v>43</v>
      </c>
      <c r="C24" s="12" t="s">
        <v>44</v>
      </c>
      <c r="D24" s="13" t="s">
        <v>38</v>
      </c>
      <c r="E24" s="11">
        <v>1</v>
      </c>
      <c r="F24" s="11">
        <v>4</v>
      </c>
      <c r="G24" s="11">
        <v>94.2</v>
      </c>
      <c r="H24" s="11"/>
      <c r="I24" s="11"/>
    </row>
    <row r="25" spans="1:9" ht="24" x14ac:dyDescent="0.2">
      <c r="A25" s="11">
        <v>8</v>
      </c>
      <c r="B25" s="11" t="s">
        <v>45</v>
      </c>
      <c r="C25" s="12" t="s">
        <v>46</v>
      </c>
      <c r="D25" s="13" t="s">
        <v>42</v>
      </c>
      <c r="E25" s="11">
        <v>2</v>
      </c>
      <c r="F25" s="11">
        <v>4</v>
      </c>
      <c r="G25" s="11">
        <v>114.1</v>
      </c>
      <c r="H25" s="11"/>
      <c r="I25" s="11"/>
    </row>
    <row r="26" spans="1:9" ht="24" x14ac:dyDescent="0.2">
      <c r="A26" s="11">
        <v>9</v>
      </c>
      <c r="B26" s="11" t="s">
        <v>76</v>
      </c>
      <c r="C26" s="12" t="s">
        <v>77</v>
      </c>
      <c r="D26" s="13" t="s">
        <v>78</v>
      </c>
      <c r="E26" s="11">
        <v>50</v>
      </c>
      <c r="F26" s="11">
        <v>4</v>
      </c>
      <c r="G26" s="11">
        <v>0.1</v>
      </c>
      <c r="H26" s="11"/>
      <c r="I26" s="11"/>
    </row>
    <row r="27" spans="1:9" ht="24" x14ac:dyDescent="0.2">
      <c r="A27" s="11">
        <v>10</v>
      </c>
      <c r="B27" s="11" t="s">
        <v>76</v>
      </c>
      <c r="C27" s="12" t="s">
        <v>77</v>
      </c>
      <c r="D27" s="13" t="s">
        <v>78</v>
      </c>
      <c r="E27" s="11">
        <v>50</v>
      </c>
      <c r="F27" s="11">
        <v>4</v>
      </c>
      <c r="G27" s="11">
        <v>0.1</v>
      </c>
      <c r="H27" s="11"/>
      <c r="I27" s="11"/>
    </row>
    <row r="28" spans="1:9" x14ac:dyDescent="0.2">
      <c r="A28" s="70" t="s">
        <v>81</v>
      </c>
      <c r="B28" s="70"/>
      <c r="C28" s="70"/>
      <c r="D28" s="70"/>
      <c r="E28" s="70"/>
      <c r="F28" s="70"/>
      <c r="G28" s="70"/>
      <c r="H28" s="70"/>
      <c r="I28" s="18"/>
    </row>
    <row r="29" spans="1:9" x14ac:dyDescent="0.2">
      <c r="A29" s="71" t="s">
        <v>14</v>
      </c>
      <c r="B29" s="72"/>
      <c r="C29" s="72"/>
      <c r="D29" s="72"/>
      <c r="E29" s="72"/>
      <c r="F29" s="72"/>
      <c r="G29" s="72"/>
      <c r="H29" s="73"/>
      <c r="I29" s="19"/>
    </row>
    <row r="30" spans="1:9" x14ac:dyDescent="0.2">
      <c r="A30" s="69" t="s">
        <v>15</v>
      </c>
      <c r="B30" s="69"/>
      <c r="C30" s="69"/>
      <c r="D30" s="69"/>
      <c r="E30" s="69"/>
      <c r="F30" s="69"/>
      <c r="G30" s="69"/>
      <c r="H30" s="69"/>
      <c r="I30" s="20">
        <v>275530.64</v>
      </c>
    </row>
    <row r="31" spans="1:9" x14ac:dyDescent="0.2">
      <c r="A31" s="66" t="s">
        <v>16</v>
      </c>
      <c r="B31" s="67"/>
      <c r="C31" s="67"/>
      <c r="D31" s="67"/>
      <c r="E31" s="67"/>
      <c r="F31" s="67"/>
      <c r="G31" s="67"/>
      <c r="H31" s="67"/>
      <c r="I31" s="68"/>
    </row>
    <row r="32" spans="1:9" x14ac:dyDescent="0.2">
      <c r="A32" s="11">
        <v>11</v>
      </c>
      <c r="B32" s="11" t="s">
        <v>79</v>
      </c>
      <c r="C32" s="12" t="s">
        <v>49</v>
      </c>
      <c r="D32" s="13" t="s">
        <v>17</v>
      </c>
      <c r="E32" s="25">
        <v>12</v>
      </c>
      <c r="F32" s="21"/>
      <c r="G32" s="21"/>
      <c r="H32" s="38"/>
      <c r="I32" s="33"/>
    </row>
    <row r="33" spans="1:9" x14ac:dyDescent="0.2">
      <c r="A33" s="11">
        <f>A32+1</f>
        <v>12</v>
      </c>
      <c r="B33" s="11" t="s">
        <v>79</v>
      </c>
      <c r="C33" s="12" t="s">
        <v>50</v>
      </c>
      <c r="D33" s="13" t="s">
        <v>17</v>
      </c>
      <c r="E33" s="31">
        <v>20</v>
      </c>
      <c r="F33" s="21"/>
      <c r="G33" s="21"/>
      <c r="H33" s="38"/>
      <c r="I33" s="33"/>
    </row>
    <row r="34" spans="1:9" x14ac:dyDescent="0.2">
      <c r="A34" s="11">
        <f t="shared" ref="A34:A39" si="0">A33+1</f>
        <v>13</v>
      </c>
      <c r="B34" s="11" t="s">
        <v>79</v>
      </c>
      <c r="C34" s="36" t="s">
        <v>29</v>
      </c>
      <c r="D34" s="37" t="s">
        <v>30</v>
      </c>
      <c r="E34" s="38">
        <v>1</v>
      </c>
      <c r="F34" s="21"/>
      <c r="G34" s="21"/>
      <c r="H34" s="26"/>
      <c r="I34" s="33"/>
    </row>
    <row r="35" spans="1:9" x14ac:dyDescent="0.2">
      <c r="A35" s="11">
        <f t="shared" si="0"/>
        <v>14</v>
      </c>
      <c r="B35" s="11" t="s">
        <v>79</v>
      </c>
      <c r="C35" s="36" t="s">
        <v>31</v>
      </c>
      <c r="D35" s="37" t="s">
        <v>30</v>
      </c>
      <c r="E35" s="38">
        <v>2</v>
      </c>
      <c r="F35" s="21"/>
      <c r="G35" s="21"/>
      <c r="H35" s="26"/>
      <c r="I35" s="33"/>
    </row>
    <row r="36" spans="1:9" x14ac:dyDescent="0.2">
      <c r="A36" s="11">
        <f t="shared" si="0"/>
        <v>15</v>
      </c>
      <c r="B36" s="11" t="s">
        <v>79</v>
      </c>
      <c r="C36" s="12" t="s">
        <v>51</v>
      </c>
      <c r="D36" s="13" t="s">
        <v>17</v>
      </c>
      <c r="E36" s="34">
        <v>10</v>
      </c>
      <c r="F36" s="21"/>
      <c r="G36" s="21"/>
      <c r="H36" s="39"/>
      <c r="I36" s="33"/>
    </row>
    <row r="37" spans="1:9" x14ac:dyDescent="0.2">
      <c r="A37" s="11">
        <f t="shared" si="0"/>
        <v>16</v>
      </c>
      <c r="B37" s="11" t="s">
        <v>79</v>
      </c>
      <c r="C37" s="12" t="s">
        <v>52</v>
      </c>
      <c r="D37" s="13" t="s">
        <v>30</v>
      </c>
      <c r="E37" s="23">
        <v>10</v>
      </c>
      <c r="F37" s="21"/>
      <c r="G37" s="21"/>
      <c r="H37" s="40"/>
      <c r="I37" s="33"/>
    </row>
    <row r="38" spans="1:9" x14ac:dyDescent="0.2">
      <c r="A38" s="11">
        <f t="shared" si="0"/>
        <v>17</v>
      </c>
      <c r="B38" s="11" t="s">
        <v>79</v>
      </c>
      <c r="C38" s="12" t="s">
        <v>53</v>
      </c>
      <c r="D38" s="13" t="s">
        <v>30</v>
      </c>
      <c r="E38" s="23">
        <v>5</v>
      </c>
      <c r="F38" s="21"/>
      <c r="G38" s="21"/>
      <c r="H38" s="40"/>
      <c r="I38" s="33"/>
    </row>
    <row r="39" spans="1:9" x14ac:dyDescent="0.2">
      <c r="A39" s="11">
        <f t="shared" si="0"/>
        <v>18</v>
      </c>
      <c r="B39" s="11" t="s">
        <v>79</v>
      </c>
      <c r="C39" s="41" t="s">
        <v>54</v>
      </c>
      <c r="D39" s="37" t="s">
        <v>55</v>
      </c>
      <c r="E39" s="23">
        <v>7.0000000000000001E-3</v>
      </c>
      <c r="F39" s="21"/>
      <c r="G39" s="21"/>
      <c r="H39" s="23"/>
      <c r="I39" s="33"/>
    </row>
    <row r="40" spans="1:9" x14ac:dyDescent="0.2">
      <c r="A40" s="69" t="s">
        <v>18</v>
      </c>
      <c r="B40" s="69"/>
      <c r="C40" s="69"/>
      <c r="D40" s="69"/>
      <c r="E40" s="69"/>
      <c r="F40" s="69"/>
      <c r="G40" s="69"/>
      <c r="H40" s="69"/>
      <c r="I40" s="22"/>
    </row>
    <row r="41" spans="1:9" x14ac:dyDescent="0.2">
      <c r="A41" s="70" t="s">
        <v>80</v>
      </c>
      <c r="B41" s="70"/>
      <c r="C41" s="70"/>
      <c r="D41" s="70"/>
      <c r="E41" s="70"/>
      <c r="F41" s="70"/>
      <c r="G41" s="70"/>
      <c r="H41" s="70"/>
      <c r="I41" s="22"/>
    </row>
    <row r="42" spans="1:9" x14ac:dyDescent="0.2">
      <c r="A42" s="70" t="s">
        <v>56</v>
      </c>
      <c r="B42" s="70"/>
      <c r="C42" s="70"/>
      <c r="D42" s="70"/>
      <c r="E42" s="70"/>
      <c r="F42" s="70"/>
      <c r="G42" s="70"/>
      <c r="H42" s="70"/>
      <c r="I42" s="56">
        <v>19177.099999999999</v>
      </c>
    </row>
    <row r="43" spans="1:9" x14ac:dyDescent="0.2">
      <c r="A43" s="57" t="s">
        <v>82</v>
      </c>
      <c r="B43" s="57"/>
      <c r="C43" s="57"/>
      <c r="D43" s="57"/>
      <c r="E43" s="57"/>
      <c r="F43" s="57"/>
      <c r="G43" s="57"/>
      <c r="H43" s="57"/>
      <c r="I43" s="56"/>
    </row>
    <row r="44" spans="1:9" x14ac:dyDescent="0.2">
      <c r="A44" s="63" t="s">
        <v>19</v>
      </c>
      <c r="B44" s="64"/>
      <c r="C44" s="64"/>
      <c r="D44" s="64"/>
      <c r="E44" s="64"/>
      <c r="F44" s="64"/>
      <c r="G44" s="64"/>
      <c r="H44" s="65"/>
      <c r="I44" s="56">
        <v>418552.09</v>
      </c>
    </row>
    <row r="45" spans="1:9" x14ac:dyDescent="0.2">
      <c r="A45" s="57" t="s">
        <v>20</v>
      </c>
      <c r="B45" s="57"/>
      <c r="C45" s="57"/>
      <c r="D45" s="57"/>
      <c r="E45" s="57"/>
      <c r="F45" s="57"/>
      <c r="G45" s="57"/>
      <c r="H45" s="57"/>
      <c r="I45" s="55">
        <f>I44*0.18</f>
        <v>75339.376199999999</v>
      </c>
    </row>
    <row r="46" spans="1:9" x14ac:dyDescent="0.2">
      <c r="A46" s="58" t="s">
        <v>21</v>
      </c>
      <c r="B46" s="59"/>
      <c r="C46" s="59"/>
      <c r="D46" s="59"/>
      <c r="E46" s="59"/>
      <c r="F46" s="59"/>
      <c r="G46" s="59"/>
      <c r="H46" s="60"/>
      <c r="I46" s="35">
        <f>I44+I45</f>
        <v>493891.46620000002</v>
      </c>
    </row>
  </sheetData>
  <mergeCells count="12">
    <mergeCell ref="A45:H45"/>
    <mergeCell ref="A46:H46"/>
    <mergeCell ref="A17:H17"/>
    <mergeCell ref="A44:H44"/>
    <mergeCell ref="A31:I31"/>
    <mergeCell ref="A40:H40"/>
    <mergeCell ref="A41:H41"/>
    <mergeCell ref="A42:H42"/>
    <mergeCell ref="A28:H28"/>
    <mergeCell ref="A29:H29"/>
    <mergeCell ref="A30:H30"/>
    <mergeCell ref="A43:H43"/>
  </mergeCells>
  <phoneticPr fontId="2" type="noConversion"/>
  <pageMargins left="0.42" right="0.28999999999999998" top="0.31" bottom="0.21" header="0.22" footer="0.16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="115" zoomScaleNormal="100" zoomScaleSheetLayoutView="115" workbookViewId="0">
      <selection activeCell="D6" sqref="D6"/>
    </sheetView>
  </sheetViews>
  <sheetFormatPr defaultRowHeight="12.75" x14ac:dyDescent="0.2"/>
  <cols>
    <col min="2" max="2" width="21.140625" customWidth="1"/>
    <col min="3" max="4" width="12.28515625" customWidth="1"/>
    <col min="5" max="5" width="11.42578125" customWidth="1"/>
    <col min="6" max="6" width="11" customWidth="1"/>
  </cols>
  <sheetData>
    <row r="1" spans="1:6" ht="15.75" customHeight="1" x14ac:dyDescent="0.2">
      <c r="A1" s="30"/>
      <c r="B1" s="29"/>
      <c r="C1" s="81"/>
      <c r="D1" s="82"/>
      <c r="E1" s="83"/>
      <c r="F1" s="74"/>
    </row>
    <row r="2" spans="1:6" x14ac:dyDescent="0.2">
      <c r="A2" s="80"/>
      <c r="B2" s="79"/>
      <c r="C2" s="29"/>
      <c r="D2" s="28"/>
      <c r="E2" s="27"/>
      <c r="F2" s="75"/>
    </row>
    <row r="3" spans="1:6" x14ac:dyDescent="0.2">
      <c r="A3" s="80"/>
      <c r="B3" s="79"/>
      <c r="C3" s="29"/>
      <c r="D3" s="29"/>
      <c r="E3" s="22"/>
      <c r="F3" s="22"/>
    </row>
    <row r="4" spans="1:6" x14ac:dyDescent="0.2">
      <c r="A4" s="80"/>
      <c r="B4" s="76"/>
      <c r="C4" s="28"/>
      <c r="D4" s="28"/>
      <c r="E4" s="27"/>
      <c r="F4" s="22"/>
    </row>
    <row r="5" spans="1:6" x14ac:dyDescent="0.2">
      <c r="A5" s="80"/>
      <c r="B5" s="77"/>
      <c r="C5" s="29"/>
      <c r="D5" s="29"/>
      <c r="E5" s="22"/>
      <c r="F5" s="22"/>
    </row>
    <row r="6" spans="1:6" x14ac:dyDescent="0.2">
      <c r="A6" s="80"/>
      <c r="B6" s="74"/>
      <c r="C6" s="28"/>
      <c r="D6" s="28"/>
      <c r="E6" s="27"/>
      <c r="F6" s="22"/>
    </row>
    <row r="7" spans="1:6" x14ac:dyDescent="0.2">
      <c r="A7" s="80"/>
      <c r="B7" s="75"/>
      <c r="C7" s="32"/>
      <c r="D7" s="32"/>
      <c r="E7" s="22"/>
      <c r="F7" s="22"/>
    </row>
    <row r="8" spans="1:6" x14ac:dyDescent="0.2">
      <c r="A8" s="78"/>
      <c r="B8" s="78"/>
      <c r="C8" s="78"/>
      <c r="D8" s="78"/>
      <c r="E8" s="78"/>
      <c r="F8" s="22"/>
    </row>
  </sheetData>
  <mergeCells count="9">
    <mergeCell ref="F1:F2"/>
    <mergeCell ref="B4:B5"/>
    <mergeCell ref="B6:B7"/>
    <mergeCell ref="A8:E8"/>
    <mergeCell ref="B2:B3"/>
    <mergeCell ref="A2:A3"/>
    <mergeCell ref="C1:E1"/>
    <mergeCell ref="A4:A5"/>
    <mergeCell ref="A6:A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BreakPreview" zoomScaleNormal="100" zoomScaleSheetLayoutView="100" workbookViewId="0">
      <selection activeCell="F8" sqref="F8"/>
    </sheetView>
  </sheetViews>
  <sheetFormatPr defaultRowHeight="12.75" x14ac:dyDescent="0.2"/>
  <cols>
    <col min="1" max="1" width="6.28515625" customWidth="1"/>
    <col min="2" max="2" width="41.140625" customWidth="1"/>
    <col min="3" max="3" width="12" customWidth="1"/>
    <col min="4" max="4" width="10.7109375" customWidth="1"/>
    <col min="5" max="7" width="7.7109375" customWidth="1"/>
    <col min="257" max="257" width="6.28515625" customWidth="1"/>
    <col min="258" max="258" width="41.140625" customWidth="1"/>
    <col min="259" max="259" width="12" customWidth="1"/>
    <col min="260" max="260" width="10.7109375" customWidth="1"/>
    <col min="261" max="263" width="7.7109375" customWidth="1"/>
    <col min="513" max="513" width="6.28515625" customWidth="1"/>
    <col min="514" max="514" width="41.140625" customWidth="1"/>
    <col min="515" max="515" width="12" customWidth="1"/>
    <col min="516" max="516" width="10.7109375" customWidth="1"/>
    <col min="517" max="519" width="7.7109375" customWidth="1"/>
    <col min="769" max="769" width="6.28515625" customWidth="1"/>
    <col min="770" max="770" width="41.140625" customWidth="1"/>
    <col min="771" max="771" width="12" customWidth="1"/>
    <col min="772" max="772" width="10.7109375" customWidth="1"/>
    <col min="773" max="775" width="7.7109375" customWidth="1"/>
    <col min="1025" max="1025" width="6.28515625" customWidth="1"/>
    <col min="1026" max="1026" width="41.140625" customWidth="1"/>
    <col min="1027" max="1027" width="12" customWidth="1"/>
    <col min="1028" max="1028" width="10.7109375" customWidth="1"/>
    <col min="1029" max="1031" width="7.7109375" customWidth="1"/>
    <col min="1281" max="1281" width="6.28515625" customWidth="1"/>
    <col min="1282" max="1282" width="41.140625" customWidth="1"/>
    <col min="1283" max="1283" width="12" customWidth="1"/>
    <col min="1284" max="1284" width="10.7109375" customWidth="1"/>
    <col min="1285" max="1287" width="7.7109375" customWidth="1"/>
    <col min="1537" max="1537" width="6.28515625" customWidth="1"/>
    <col min="1538" max="1538" width="41.140625" customWidth="1"/>
    <col min="1539" max="1539" width="12" customWidth="1"/>
    <col min="1540" max="1540" width="10.7109375" customWidth="1"/>
    <col min="1541" max="1543" width="7.7109375" customWidth="1"/>
    <col min="1793" max="1793" width="6.28515625" customWidth="1"/>
    <col min="1794" max="1794" width="41.140625" customWidth="1"/>
    <col min="1795" max="1795" width="12" customWidth="1"/>
    <col min="1796" max="1796" width="10.7109375" customWidth="1"/>
    <col min="1797" max="1799" width="7.7109375" customWidth="1"/>
    <col min="2049" max="2049" width="6.28515625" customWidth="1"/>
    <col min="2050" max="2050" width="41.140625" customWidth="1"/>
    <col min="2051" max="2051" width="12" customWidth="1"/>
    <col min="2052" max="2052" width="10.7109375" customWidth="1"/>
    <col min="2053" max="2055" width="7.7109375" customWidth="1"/>
    <col min="2305" max="2305" width="6.28515625" customWidth="1"/>
    <col min="2306" max="2306" width="41.140625" customWidth="1"/>
    <col min="2307" max="2307" width="12" customWidth="1"/>
    <col min="2308" max="2308" width="10.7109375" customWidth="1"/>
    <col min="2309" max="2311" width="7.7109375" customWidth="1"/>
    <col min="2561" max="2561" width="6.28515625" customWidth="1"/>
    <col min="2562" max="2562" width="41.140625" customWidth="1"/>
    <col min="2563" max="2563" width="12" customWidth="1"/>
    <col min="2564" max="2564" width="10.7109375" customWidth="1"/>
    <col min="2565" max="2567" width="7.7109375" customWidth="1"/>
    <col min="2817" max="2817" width="6.28515625" customWidth="1"/>
    <col min="2818" max="2818" width="41.140625" customWidth="1"/>
    <col min="2819" max="2819" width="12" customWidth="1"/>
    <col min="2820" max="2820" width="10.7109375" customWidth="1"/>
    <col min="2821" max="2823" width="7.7109375" customWidth="1"/>
    <col min="3073" max="3073" width="6.28515625" customWidth="1"/>
    <col min="3074" max="3074" width="41.140625" customWidth="1"/>
    <col min="3075" max="3075" width="12" customWidth="1"/>
    <col min="3076" max="3076" width="10.7109375" customWidth="1"/>
    <col min="3077" max="3079" width="7.7109375" customWidth="1"/>
    <col min="3329" max="3329" width="6.28515625" customWidth="1"/>
    <col min="3330" max="3330" width="41.140625" customWidth="1"/>
    <col min="3331" max="3331" width="12" customWidth="1"/>
    <col min="3332" max="3332" width="10.7109375" customWidth="1"/>
    <col min="3333" max="3335" width="7.7109375" customWidth="1"/>
    <col min="3585" max="3585" width="6.28515625" customWidth="1"/>
    <col min="3586" max="3586" width="41.140625" customWidth="1"/>
    <col min="3587" max="3587" width="12" customWidth="1"/>
    <col min="3588" max="3588" width="10.7109375" customWidth="1"/>
    <col min="3589" max="3591" width="7.7109375" customWidth="1"/>
    <col min="3841" max="3841" width="6.28515625" customWidth="1"/>
    <col min="3842" max="3842" width="41.140625" customWidth="1"/>
    <col min="3843" max="3843" width="12" customWidth="1"/>
    <col min="3844" max="3844" width="10.7109375" customWidth="1"/>
    <col min="3845" max="3847" width="7.7109375" customWidth="1"/>
    <col min="4097" max="4097" width="6.28515625" customWidth="1"/>
    <col min="4098" max="4098" width="41.140625" customWidth="1"/>
    <col min="4099" max="4099" width="12" customWidth="1"/>
    <col min="4100" max="4100" width="10.7109375" customWidth="1"/>
    <col min="4101" max="4103" width="7.7109375" customWidth="1"/>
    <col min="4353" max="4353" width="6.28515625" customWidth="1"/>
    <col min="4354" max="4354" width="41.140625" customWidth="1"/>
    <col min="4355" max="4355" width="12" customWidth="1"/>
    <col min="4356" max="4356" width="10.7109375" customWidth="1"/>
    <col min="4357" max="4359" width="7.7109375" customWidth="1"/>
    <col min="4609" max="4609" width="6.28515625" customWidth="1"/>
    <col min="4610" max="4610" width="41.140625" customWidth="1"/>
    <col min="4611" max="4611" width="12" customWidth="1"/>
    <col min="4612" max="4612" width="10.7109375" customWidth="1"/>
    <col min="4613" max="4615" width="7.7109375" customWidth="1"/>
    <col min="4865" max="4865" width="6.28515625" customWidth="1"/>
    <col min="4866" max="4866" width="41.140625" customWidth="1"/>
    <col min="4867" max="4867" width="12" customWidth="1"/>
    <col min="4868" max="4868" width="10.7109375" customWidth="1"/>
    <col min="4869" max="4871" width="7.7109375" customWidth="1"/>
    <col min="5121" max="5121" width="6.28515625" customWidth="1"/>
    <col min="5122" max="5122" width="41.140625" customWidth="1"/>
    <col min="5123" max="5123" width="12" customWidth="1"/>
    <col min="5124" max="5124" width="10.7109375" customWidth="1"/>
    <col min="5125" max="5127" width="7.7109375" customWidth="1"/>
    <col min="5377" max="5377" width="6.28515625" customWidth="1"/>
    <col min="5378" max="5378" width="41.140625" customWidth="1"/>
    <col min="5379" max="5379" width="12" customWidth="1"/>
    <col min="5380" max="5380" width="10.7109375" customWidth="1"/>
    <col min="5381" max="5383" width="7.7109375" customWidth="1"/>
    <col min="5633" max="5633" width="6.28515625" customWidth="1"/>
    <col min="5634" max="5634" width="41.140625" customWidth="1"/>
    <col min="5635" max="5635" width="12" customWidth="1"/>
    <col min="5636" max="5636" width="10.7109375" customWidth="1"/>
    <col min="5637" max="5639" width="7.7109375" customWidth="1"/>
    <col min="5889" max="5889" width="6.28515625" customWidth="1"/>
    <col min="5890" max="5890" width="41.140625" customWidth="1"/>
    <col min="5891" max="5891" width="12" customWidth="1"/>
    <col min="5892" max="5892" width="10.7109375" customWidth="1"/>
    <col min="5893" max="5895" width="7.7109375" customWidth="1"/>
    <col min="6145" max="6145" width="6.28515625" customWidth="1"/>
    <col min="6146" max="6146" width="41.140625" customWidth="1"/>
    <col min="6147" max="6147" width="12" customWidth="1"/>
    <col min="6148" max="6148" width="10.7109375" customWidth="1"/>
    <col min="6149" max="6151" width="7.7109375" customWidth="1"/>
    <col min="6401" max="6401" width="6.28515625" customWidth="1"/>
    <col min="6402" max="6402" width="41.140625" customWidth="1"/>
    <col min="6403" max="6403" width="12" customWidth="1"/>
    <col min="6404" max="6404" width="10.7109375" customWidth="1"/>
    <col min="6405" max="6407" width="7.7109375" customWidth="1"/>
    <col min="6657" max="6657" width="6.28515625" customWidth="1"/>
    <col min="6658" max="6658" width="41.140625" customWidth="1"/>
    <col min="6659" max="6659" width="12" customWidth="1"/>
    <col min="6660" max="6660" width="10.7109375" customWidth="1"/>
    <col min="6661" max="6663" width="7.7109375" customWidth="1"/>
    <col min="6913" max="6913" width="6.28515625" customWidth="1"/>
    <col min="6914" max="6914" width="41.140625" customWidth="1"/>
    <col min="6915" max="6915" width="12" customWidth="1"/>
    <col min="6916" max="6916" width="10.7109375" customWidth="1"/>
    <col min="6917" max="6919" width="7.7109375" customWidth="1"/>
    <col min="7169" max="7169" width="6.28515625" customWidth="1"/>
    <col min="7170" max="7170" width="41.140625" customWidth="1"/>
    <col min="7171" max="7171" width="12" customWidth="1"/>
    <col min="7172" max="7172" width="10.7109375" customWidth="1"/>
    <col min="7173" max="7175" width="7.7109375" customWidth="1"/>
    <col min="7425" max="7425" width="6.28515625" customWidth="1"/>
    <col min="7426" max="7426" width="41.140625" customWidth="1"/>
    <col min="7427" max="7427" width="12" customWidth="1"/>
    <col min="7428" max="7428" width="10.7109375" customWidth="1"/>
    <col min="7429" max="7431" width="7.7109375" customWidth="1"/>
    <col min="7681" max="7681" width="6.28515625" customWidth="1"/>
    <col min="7682" max="7682" width="41.140625" customWidth="1"/>
    <col min="7683" max="7683" width="12" customWidth="1"/>
    <col min="7684" max="7684" width="10.7109375" customWidth="1"/>
    <col min="7685" max="7687" width="7.7109375" customWidth="1"/>
    <col min="7937" max="7937" width="6.28515625" customWidth="1"/>
    <col min="7938" max="7938" width="41.140625" customWidth="1"/>
    <col min="7939" max="7939" width="12" customWidth="1"/>
    <col min="7940" max="7940" width="10.7109375" customWidth="1"/>
    <col min="7941" max="7943" width="7.7109375" customWidth="1"/>
    <col min="8193" max="8193" width="6.28515625" customWidth="1"/>
    <col min="8194" max="8194" width="41.140625" customWidth="1"/>
    <col min="8195" max="8195" width="12" customWidth="1"/>
    <col min="8196" max="8196" width="10.7109375" customWidth="1"/>
    <col min="8197" max="8199" width="7.7109375" customWidth="1"/>
    <col min="8449" max="8449" width="6.28515625" customWidth="1"/>
    <col min="8450" max="8450" width="41.140625" customWidth="1"/>
    <col min="8451" max="8451" width="12" customWidth="1"/>
    <col min="8452" max="8452" width="10.7109375" customWidth="1"/>
    <col min="8453" max="8455" width="7.7109375" customWidth="1"/>
    <col min="8705" max="8705" width="6.28515625" customWidth="1"/>
    <col min="8706" max="8706" width="41.140625" customWidth="1"/>
    <col min="8707" max="8707" width="12" customWidth="1"/>
    <col min="8708" max="8708" width="10.7109375" customWidth="1"/>
    <col min="8709" max="8711" width="7.7109375" customWidth="1"/>
    <col min="8961" max="8961" width="6.28515625" customWidth="1"/>
    <col min="8962" max="8962" width="41.140625" customWidth="1"/>
    <col min="8963" max="8963" width="12" customWidth="1"/>
    <col min="8964" max="8964" width="10.7109375" customWidth="1"/>
    <col min="8965" max="8967" width="7.7109375" customWidth="1"/>
    <col min="9217" max="9217" width="6.28515625" customWidth="1"/>
    <col min="9218" max="9218" width="41.140625" customWidth="1"/>
    <col min="9219" max="9219" width="12" customWidth="1"/>
    <col min="9220" max="9220" width="10.7109375" customWidth="1"/>
    <col min="9221" max="9223" width="7.7109375" customWidth="1"/>
    <col min="9473" max="9473" width="6.28515625" customWidth="1"/>
    <col min="9474" max="9474" width="41.140625" customWidth="1"/>
    <col min="9475" max="9475" width="12" customWidth="1"/>
    <col min="9476" max="9476" width="10.7109375" customWidth="1"/>
    <col min="9477" max="9479" width="7.7109375" customWidth="1"/>
    <col min="9729" max="9729" width="6.28515625" customWidth="1"/>
    <col min="9730" max="9730" width="41.140625" customWidth="1"/>
    <col min="9731" max="9731" width="12" customWidth="1"/>
    <col min="9732" max="9732" width="10.7109375" customWidth="1"/>
    <col min="9733" max="9735" width="7.7109375" customWidth="1"/>
    <col min="9985" max="9985" width="6.28515625" customWidth="1"/>
    <col min="9986" max="9986" width="41.140625" customWidth="1"/>
    <col min="9987" max="9987" width="12" customWidth="1"/>
    <col min="9988" max="9988" width="10.7109375" customWidth="1"/>
    <col min="9989" max="9991" width="7.7109375" customWidth="1"/>
    <col min="10241" max="10241" width="6.28515625" customWidth="1"/>
    <col min="10242" max="10242" width="41.140625" customWidth="1"/>
    <col min="10243" max="10243" width="12" customWidth="1"/>
    <col min="10244" max="10244" width="10.7109375" customWidth="1"/>
    <col min="10245" max="10247" width="7.7109375" customWidth="1"/>
    <col min="10497" max="10497" width="6.28515625" customWidth="1"/>
    <col min="10498" max="10498" width="41.140625" customWidth="1"/>
    <col min="10499" max="10499" width="12" customWidth="1"/>
    <col min="10500" max="10500" width="10.7109375" customWidth="1"/>
    <col min="10501" max="10503" width="7.7109375" customWidth="1"/>
    <col min="10753" max="10753" width="6.28515625" customWidth="1"/>
    <col min="10754" max="10754" width="41.140625" customWidth="1"/>
    <col min="10755" max="10755" width="12" customWidth="1"/>
    <col min="10756" max="10756" width="10.7109375" customWidth="1"/>
    <col min="10757" max="10759" width="7.7109375" customWidth="1"/>
    <col min="11009" max="11009" width="6.28515625" customWidth="1"/>
    <col min="11010" max="11010" width="41.140625" customWidth="1"/>
    <col min="11011" max="11011" width="12" customWidth="1"/>
    <col min="11012" max="11012" width="10.7109375" customWidth="1"/>
    <col min="11013" max="11015" width="7.7109375" customWidth="1"/>
    <col min="11265" max="11265" width="6.28515625" customWidth="1"/>
    <col min="11266" max="11266" width="41.140625" customWidth="1"/>
    <col min="11267" max="11267" width="12" customWidth="1"/>
    <col min="11268" max="11268" width="10.7109375" customWidth="1"/>
    <col min="11269" max="11271" width="7.7109375" customWidth="1"/>
    <col min="11521" max="11521" width="6.28515625" customWidth="1"/>
    <col min="11522" max="11522" width="41.140625" customWidth="1"/>
    <col min="11523" max="11523" width="12" customWidth="1"/>
    <col min="11524" max="11524" width="10.7109375" customWidth="1"/>
    <col min="11525" max="11527" width="7.7109375" customWidth="1"/>
    <col min="11777" max="11777" width="6.28515625" customWidth="1"/>
    <col min="11778" max="11778" width="41.140625" customWidth="1"/>
    <col min="11779" max="11779" width="12" customWidth="1"/>
    <col min="11780" max="11780" width="10.7109375" customWidth="1"/>
    <col min="11781" max="11783" width="7.7109375" customWidth="1"/>
    <col min="12033" max="12033" width="6.28515625" customWidth="1"/>
    <col min="12034" max="12034" width="41.140625" customWidth="1"/>
    <col min="12035" max="12035" width="12" customWidth="1"/>
    <col min="12036" max="12036" width="10.7109375" customWidth="1"/>
    <col min="12037" max="12039" width="7.7109375" customWidth="1"/>
    <col min="12289" max="12289" width="6.28515625" customWidth="1"/>
    <col min="12290" max="12290" width="41.140625" customWidth="1"/>
    <col min="12291" max="12291" width="12" customWidth="1"/>
    <col min="12292" max="12292" width="10.7109375" customWidth="1"/>
    <col min="12293" max="12295" width="7.7109375" customWidth="1"/>
    <col min="12545" max="12545" width="6.28515625" customWidth="1"/>
    <col min="12546" max="12546" width="41.140625" customWidth="1"/>
    <col min="12547" max="12547" width="12" customWidth="1"/>
    <col min="12548" max="12548" width="10.7109375" customWidth="1"/>
    <col min="12549" max="12551" width="7.7109375" customWidth="1"/>
    <col min="12801" max="12801" width="6.28515625" customWidth="1"/>
    <col min="12802" max="12802" width="41.140625" customWidth="1"/>
    <col min="12803" max="12803" width="12" customWidth="1"/>
    <col min="12804" max="12804" width="10.7109375" customWidth="1"/>
    <col min="12805" max="12807" width="7.7109375" customWidth="1"/>
    <col min="13057" max="13057" width="6.28515625" customWidth="1"/>
    <col min="13058" max="13058" width="41.140625" customWidth="1"/>
    <col min="13059" max="13059" width="12" customWidth="1"/>
    <col min="13060" max="13060" width="10.7109375" customWidth="1"/>
    <col min="13061" max="13063" width="7.7109375" customWidth="1"/>
    <col min="13313" max="13313" width="6.28515625" customWidth="1"/>
    <col min="13314" max="13314" width="41.140625" customWidth="1"/>
    <col min="13315" max="13315" width="12" customWidth="1"/>
    <col min="13316" max="13316" width="10.7109375" customWidth="1"/>
    <col min="13317" max="13319" width="7.7109375" customWidth="1"/>
    <col min="13569" max="13569" width="6.28515625" customWidth="1"/>
    <col min="13570" max="13570" width="41.140625" customWidth="1"/>
    <col min="13571" max="13571" width="12" customWidth="1"/>
    <col min="13572" max="13572" width="10.7109375" customWidth="1"/>
    <col min="13573" max="13575" width="7.7109375" customWidth="1"/>
    <col min="13825" max="13825" width="6.28515625" customWidth="1"/>
    <col min="13826" max="13826" width="41.140625" customWidth="1"/>
    <col min="13827" max="13827" width="12" customWidth="1"/>
    <col min="13828" max="13828" width="10.7109375" customWidth="1"/>
    <col min="13829" max="13831" width="7.7109375" customWidth="1"/>
    <col min="14081" max="14081" width="6.28515625" customWidth="1"/>
    <col min="14082" max="14082" width="41.140625" customWidth="1"/>
    <col min="14083" max="14083" width="12" customWidth="1"/>
    <col min="14084" max="14084" width="10.7109375" customWidth="1"/>
    <col min="14085" max="14087" width="7.7109375" customWidth="1"/>
    <col min="14337" max="14337" width="6.28515625" customWidth="1"/>
    <col min="14338" max="14338" width="41.140625" customWidth="1"/>
    <col min="14339" max="14339" width="12" customWidth="1"/>
    <col min="14340" max="14340" width="10.7109375" customWidth="1"/>
    <col min="14341" max="14343" width="7.7109375" customWidth="1"/>
    <col min="14593" max="14593" width="6.28515625" customWidth="1"/>
    <col min="14594" max="14594" width="41.140625" customWidth="1"/>
    <col min="14595" max="14595" width="12" customWidth="1"/>
    <col min="14596" max="14596" width="10.7109375" customWidth="1"/>
    <col min="14597" max="14599" width="7.7109375" customWidth="1"/>
    <col min="14849" max="14849" width="6.28515625" customWidth="1"/>
    <col min="14850" max="14850" width="41.140625" customWidth="1"/>
    <col min="14851" max="14851" width="12" customWidth="1"/>
    <col min="14852" max="14852" width="10.7109375" customWidth="1"/>
    <col min="14853" max="14855" width="7.7109375" customWidth="1"/>
    <col min="15105" max="15105" width="6.28515625" customWidth="1"/>
    <col min="15106" max="15106" width="41.140625" customWidth="1"/>
    <col min="15107" max="15107" width="12" customWidth="1"/>
    <col min="15108" max="15108" width="10.7109375" customWidth="1"/>
    <col min="15109" max="15111" width="7.7109375" customWidth="1"/>
    <col min="15361" max="15361" width="6.28515625" customWidth="1"/>
    <col min="15362" max="15362" width="41.140625" customWidth="1"/>
    <col min="15363" max="15363" width="12" customWidth="1"/>
    <col min="15364" max="15364" width="10.7109375" customWidth="1"/>
    <col min="15365" max="15367" width="7.7109375" customWidth="1"/>
    <col min="15617" max="15617" width="6.28515625" customWidth="1"/>
    <col min="15618" max="15618" width="41.140625" customWidth="1"/>
    <col min="15619" max="15619" width="12" customWidth="1"/>
    <col min="15620" max="15620" width="10.7109375" customWidth="1"/>
    <col min="15621" max="15623" width="7.7109375" customWidth="1"/>
    <col min="15873" max="15873" width="6.28515625" customWidth="1"/>
    <col min="15874" max="15874" width="41.140625" customWidth="1"/>
    <col min="15875" max="15875" width="12" customWidth="1"/>
    <col min="15876" max="15876" width="10.7109375" customWidth="1"/>
    <col min="15877" max="15879" width="7.7109375" customWidth="1"/>
    <col min="16129" max="16129" width="6.28515625" customWidth="1"/>
    <col min="16130" max="16130" width="41.140625" customWidth="1"/>
    <col min="16131" max="16131" width="12" customWidth="1"/>
    <col min="16132" max="16132" width="10.7109375" customWidth="1"/>
    <col min="16133" max="16135" width="7.7109375" customWidth="1"/>
  </cols>
  <sheetData>
    <row r="1" spans="1:7" ht="15" x14ac:dyDescent="0.25">
      <c r="A1" s="44"/>
      <c r="B1" s="45"/>
      <c r="C1" s="45"/>
      <c r="D1" s="45"/>
      <c r="E1" s="45"/>
      <c r="F1" s="45"/>
      <c r="G1" s="46"/>
    </row>
    <row r="2" spans="1:7" ht="15" x14ac:dyDescent="0.25">
      <c r="A2" s="44"/>
      <c r="B2" s="45"/>
      <c r="C2" s="45"/>
      <c r="D2" s="45"/>
      <c r="E2" s="45"/>
      <c r="F2" s="45"/>
      <c r="G2" s="46"/>
    </row>
    <row r="3" spans="1:7" ht="15" x14ac:dyDescent="0.25">
      <c r="A3" s="44"/>
      <c r="B3" s="45"/>
      <c r="C3" s="45"/>
      <c r="D3" s="45"/>
      <c r="E3" s="45"/>
      <c r="F3" s="45"/>
      <c r="G3" s="46"/>
    </row>
    <row r="4" spans="1:7" ht="15" x14ac:dyDescent="0.25">
      <c r="A4" s="44"/>
      <c r="B4" s="45"/>
      <c r="C4" s="45"/>
      <c r="D4" s="45"/>
      <c r="E4" s="45"/>
      <c r="F4" s="45"/>
      <c r="G4" s="46"/>
    </row>
    <row r="5" spans="1:7" ht="15" x14ac:dyDescent="0.25">
      <c r="A5" s="44"/>
      <c r="B5" s="45"/>
      <c r="C5" s="45"/>
      <c r="D5" s="45"/>
      <c r="E5" s="45"/>
      <c r="F5" s="45"/>
      <c r="G5" s="46"/>
    </row>
    <row r="6" spans="1:7" x14ac:dyDescent="0.2">
      <c r="A6" s="45"/>
      <c r="B6" s="45"/>
      <c r="C6" s="45"/>
      <c r="D6" s="45"/>
      <c r="E6" s="45"/>
      <c r="F6" s="45"/>
      <c r="G6" s="45"/>
    </row>
    <row r="7" spans="1:7" x14ac:dyDescent="0.2">
      <c r="A7" s="45"/>
      <c r="B7" s="45"/>
      <c r="C7" s="45"/>
      <c r="D7" s="45"/>
      <c r="E7" s="45"/>
      <c r="F7" s="45"/>
      <c r="G7" s="45"/>
    </row>
    <row r="8" spans="1:7" ht="30.75" customHeight="1" x14ac:dyDescent="0.2">
      <c r="A8" s="45"/>
      <c r="B8" s="45"/>
      <c r="C8" s="45"/>
      <c r="D8" s="45"/>
      <c r="E8" s="45"/>
      <c r="F8" s="45"/>
      <c r="G8" s="45"/>
    </row>
    <row r="9" spans="1:7" ht="14.85" customHeight="1" x14ac:dyDescent="0.2">
      <c r="A9" s="87" t="s">
        <v>68</v>
      </c>
      <c r="B9" s="87"/>
      <c r="C9" s="87"/>
      <c r="D9" s="87"/>
      <c r="E9" s="87"/>
      <c r="F9" s="87"/>
      <c r="G9" s="87"/>
    </row>
    <row r="10" spans="1:7" ht="14.85" customHeight="1" x14ac:dyDescent="0.25">
      <c r="A10" s="88" t="s">
        <v>71</v>
      </c>
      <c r="B10" s="88"/>
      <c r="C10" s="88"/>
      <c r="D10" s="88"/>
      <c r="E10" s="88"/>
      <c r="F10" s="88"/>
      <c r="G10" s="88"/>
    </row>
    <row r="11" spans="1:7" ht="12.75" customHeight="1" x14ac:dyDescent="0.25">
      <c r="A11" s="47"/>
      <c r="B11" s="47"/>
      <c r="C11" s="47"/>
      <c r="D11" s="47"/>
      <c r="E11" s="47"/>
      <c r="F11" s="47"/>
      <c r="G11" s="47"/>
    </row>
    <row r="12" spans="1:7" x14ac:dyDescent="0.2">
      <c r="A12" s="45"/>
      <c r="B12" s="45"/>
      <c r="C12" s="45"/>
      <c r="D12" s="45"/>
      <c r="E12" s="45"/>
      <c r="F12" s="45"/>
      <c r="G12" s="45"/>
    </row>
    <row r="13" spans="1:7" ht="14.25" customHeight="1" x14ac:dyDescent="0.2">
      <c r="A13" s="76" t="s">
        <v>3</v>
      </c>
      <c r="B13" s="76" t="s">
        <v>57</v>
      </c>
      <c r="C13" s="74" t="s">
        <v>58</v>
      </c>
      <c r="D13" s="80" t="s">
        <v>59</v>
      </c>
      <c r="E13" s="80"/>
      <c r="F13" s="80"/>
      <c r="G13" s="89" t="s">
        <v>60</v>
      </c>
    </row>
    <row r="14" spans="1:7" ht="23.25" customHeight="1" x14ac:dyDescent="0.2">
      <c r="A14" s="77"/>
      <c r="B14" s="77"/>
      <c r="C14" s="75"/>
      <c r="D14" s="43" t="s">
        <v>61</v>
      </c>
      <c r="E14" s="43" t="s">
        <v>62</v>
      </c>
      <c r="F14" s="27" t="s">
        <v>63</v>
      </c>
      <c r="G14" s="90"/>
    </row>
    <row r="15" spans="1:7" ht="39.75" customHeight="1" x14ac:dyDescent="0.25">
      <c r="A15" s="48">
        <v>1</v>
      </c>
      <c r="B15" s="50" t="s">
        <v>69</v>
      </c>
      <c r="C15" s="28" t="s">
        <v>39</v>
      </c>
      <c r="D15" s="27" t="s">
        <v>64</v>
      </c>
      <c r="E15" s="52">
        <v>4.5</v>
      </c>
      <c r="F15" s="53">
        <v>3</v>
      </c>
      <c r="G15" s="51">
        <v>162.5</v>
      </c>
    </row>
    <row r="16" spans="1:7" ht="24.75" customHeight="1" x14ac:dyDescent="0.25">
      <c r="A16" s="48">
        <v>2</v>
      </c>
      <c r="B16" s="50" t="s">
        <v>70</v>
      </c>
      <c r="C16" s="28" t="s">
        <v>39</v>
      </c>
      <c r="D16" s="27" t="s">
        <v>64</v>
      </c>
      <c r="E16" s="52">
        <v>4.5</v>
      </c>
      <c r="F16" s="53">
        <v>3</v>
      </c>
      <c r="G16" s="51">
        <v>190.3</v>
      </c>
    </row>
    <row r="17" spans="1:7" ht="12.95" customHeight="1" x14ac:dyDescent="0.25">
      <c r="A17" s="84" t="s">
        <v>65</v>
      </c>
      <c r="B17" s="85"/>
      <c r="C17" s="85"/>
      <c r="D17" s="86"/>
      <c r="E17" s="54">
        <v>4.5</v>
      </c>
      <c r="F17" s="49"/>
      <c r="G17" s="48"/>
    </row>
    <row r="18" spans="1:7" ht="12.95" customHeight="1" x14ac:dyDescent="0.2">
      <c r="A18" s="84" t="s">
        <v>66</v>
      </c>
      <c r="B18" s="85"/>
      <c r="C18" s="85"/>
      <c r="D18" s="85"/>
      <c r="E18" s="85"/>
      <c r="F18" s="86"/>
      <c r="G18" s="42">
        <f>SUM(G15:G16)</f>
        <v>352.8</v>
      </c>
    </row>
    <row r="19" spans="1:7" x14ac:dyDescent="0.2">
      <c r="A19" s="45"/>
      <c r="B19" s="45"/>
      <c r="C19" s="45"/>
      <c r="D19" s="45"/>
      <c r="E19" s="45"/>
      <c r="F19" s="45"/>
      <c r="G19" s="45"/>
    </row>
    <row r="20" spans="1:7" x14ac:dyDescent="0.2">
      <c r="A20" s="45" t="s">
        <v>67</v>
      </c>
      <c r="B20" s="45"/>
      <c r="C20" s="45"/>
      <c r="D20" s="45"/>
      <c r="E20" s="45"/>
      <c r="F20" s="45"/>
      <c r="G20" s="45"/>
    </row>
    <row r="21" spans="1:7" x14ac:dyDescent="0.2">
      <c r="A21" s="45"/>
      <c r="B21" s="45"/>
      <c r="C21" s="45"/>
      <c r="D21" s="45"/>
      <c r="E21" s="45"/>
      <c r="F21" s="45"/>
      <c r="G21" s="45"/>
    </row>
    <row r="22" spans="1:7" x14ac:dyDescent="0.2">
      <c r="A22" s="45"/>
      <c r="B22" s="45"/>
      <c r="C22" s="45"/>
      <c r="D22" s="45"/>
      <c r="E22" s="45"/>
      <c r="F22" s="45"/>
      <c r="G22" s="45"/>
    </row>
    <row r="23" spans="1:7" ht="15" x14ac:dyDescent="0.25">
      <c r="A23" s="44" t="s">
        <v>73</v>
      </c>
      <c r="D23" s="44"/>
      <c r="E23" s="44"/>
      <c r="F23" s="44" t="s">
        <v>72</v>
      </c>
      <c r="G23" s="45"/>
    </row>
    <row r="24" spans="1:7" ht="15" x14ac:dyDescent="0.25">
      <c r="A24" s="44"/>
      <c r="D24" s="44"/>
      <c r="E24" s="44"/>
      <c r="F24" s="44"/>
      <c r="G24" s="45"/>
    </row>
    <row r="25" spans="1:7" ht="15" x14ac:dyDescent="0.25">
      <c r="A25" s="44"/>
      <c r="D25" s="44"/>
      <c r="E25" s="44"/>
      <c r="F25" s="44"/>
      <c r="G25" s="45"/>
    </row>
    <row r="26" spans="1:7" x14ac:dyDescent="0.2">
      <c r="A26" s="45"/>
      <c r="B26" s="45"/>
      <c r="C26" s="45"/>
      <c r="D26" s="45"/>
      <c r="E26" s="45"/>
      <c r="F26" s="45"/>
      <c r="G26" s="45"/>
    </row>
    <row r="27" spans="1:7" x14ac:dyDescent="0.2">
      <c r="A27" s="45"/>
      <c r="B27" s="45"/>
      <c r="C27" s="45"/>
      <c r="D27" s="45"/>
      <c r="E27" s="45"/>
      <c r="F27" s="45"/>
      <c r="G27" s="45"/>
    </row>
    <row r="28" spans="1:7" x14ac:dyDescent="0.2">
      <c r="A28" s="45"/>
      <c r="B28" s="45"/>
      <c r="C28" s="45"/>
      <c r="D28" s="45"/>
      <c r="E28" s="45"/>
      <c r="F28" s="45"/>
      <c r="G28" s="45"/>
    </row>
    <row r="29" spans="1:7" x14ac:dyDescent="0.2">
      <c r="A29" s="45"/>
      <c r="B29" s="45"/>
      <c r="C29" s="45"/>
      <c r="D29" s="45"/>
      <c r="E29" s="45"/>
      <c r="F29" s="45"/>
      <c r="G29" s="45"/>
    </row>
    <row r="30" spans="1:7" x14ac:dyDescent="0.2">
      <c r="A30" s="45"/>
      <c r="B30" s="45"/>
      <c r="C30" s="45"/>
      <c r="D30" s="45"/>
      <c r="E30" s="45"/>
      <c r="F30" s="45"/>
      <c r="G30" s="45"/>
    </row>
    <row r="31" spans="1:7" x14ac:dyDescent="0.2">
      <c r="A31" s="45"/>
      <c r="B31" s="45"/>
      <c r="C31" s="45"/>
      <c r="D31" s="45"/>
      <c r="E31" s="45"/>
      <c r="F31" s="45"/>
      <c r="G31" s="45"/>
    </row>
    <row r="32" spans="1:7" x14ac:dyDescent="0.2">
      <c r="A32" s="45"/>
      <c r="B32" s="45"/>
      <c r="C32" s="45"/>
      <c r="D32" s="45"/>
      <c r="E32" s="45"/>
      <c r="F32" s="45"/>
      <c r="G32" s="45"/>
    </row>
    <row r="33" spans="1:7" x14ac:dyDescent="0.2">
      <c r="A33" s="45"/>
      <c r="B33" s="45"/>
      <c r="C33" s="45"/>
      <c r="D33" s="45"/>
      <c r="E33" s="45"/>
      <c r="F33" s="45"/>
      <c r="G33" s="45"/>
    </row>
    <row r="34" spans="1:7" x14ac:dyDescent="0.2">
      <c r="A34" s="45"/>
      <c r="B34" s="45"/>
      <c r="C34" s="45"/>
      <c r="D34" s="45"/>
      <c r="E34" s="45"/>
      <c r="F34" s="45"/>
      <c r="G34" s="45"/>
    </row>
    <row r="35" spans="1:7" x14ac:dyDescent="0.2">
      <c r="A35" s="45"/>
      <c r="B35" s="45"/>
      <c r="C35" s="45"/>
      <c r="D35" s="45"/>
      <c r="E35" s="45"/>
      <c r="F35" s="45"/>
      <c r="G35" s="45"/>
    </row>
    <row r="36" spans="1:7" x14ac:dyDescent="0.2">
      <c r="A36" s="45"/>
      <c r="B36" s="45"/>
      <c r="C36" s="45"/>
      <c r="D36" s="45"/>
      <c r="E36" s="45"/>
      <c r="F36" s="45"/>
      <c r="G36" s="45"/>
    </row>
    <row r="37" spans="1:7" x14ac:dyDescent="0.2">
      <c r="A37" s="45"/>
      <c r="B37" s="45"/>
      <c r="C37" s="45"/>
      <c r="D37" s="45"/>
      <c r="E37" s="45"/>
      <c r="F37" s="45"/>
      <c r="G37" s="45"/>
    </row>
    <row r="38" spans="1:7" x14ac:dyDescent="0.2">
      <c r="A38" s="45"/>
      <c r="B38" s="45"/>
      <c r="C38" s="45"/>
      <c r="D38" s="45"/>
      <c r="E38" s="45"/>
      <c r="F38" s="45"/>
      <c r="G38" s="45"/>
    </row>
  </sheetData>
  <mergeCells count="9">
    <mergeCell ref="A17:D17"/>
    <mergeCell ref="A18:F18"/>
    <mergeCell ref="A9:G9"/>
    <mergeCell ref="A10:G10"/>
    <mergeCell ref="A13:A14"/>
    <mergeCell ref="B13:B14"/>
    <mergeCell ref="C13:C14"/>
    <mergeCell ref="D13:F13"/>
    <mergeCell ref="G13:G14"/>
  </mergeCells>
  <pageMargins left="0.78" right="0.31" top="0.46" bottom="0.4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Мои данные</vt:lpstr>
      <vt:lpstr>Команд. расходы</vt:lpstr>
      <vt:lpstr>МНВ №70</vt:lpstr>
      <vt:lpstr>'МНВ №70'!Область_печати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User-1</dc:creator>
  <cp:lastModifiedBy>Богданова</cp:lastModifiedBy>
  <cp:lastPrinted>2013-10-29T07:06:38Z</cp:lastPrinted>
  <dcterms:created xsi:type="dcterms:W3CDTF">2003-01-28T12:33:10Z</dcterms:created>
  <dcterms:modified xsi:type="dcterms:W3CDTF">2013-10-29T10:43:00Z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